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OCT-DIC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EAI!$A$1:$H$58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H31" i="4" s="1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9" i="4" l="1"/>
  <c r="E31" i="4"/>
  <c r="E39" i="4" s="1"/>
  <c r="H16" i="4"/>
  <c r="E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<sst xmlns="http://schemas.openxmlformats.org/spreadsheetml/2006/main" count="105" uniqueCount="57">
  <si>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</si>
  <si>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</si>
  <si>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</si>
  <si>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</si>
  <si>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</si>
  <si>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</si>
  <si>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</si>
  <si>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</si>
  <si>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</si>
  <si>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</si>
  <si>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</si>
  <si>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</si>
  <si>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</si>
  <si>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</si>
  <si>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</si>
  <si>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</si>
  <si>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</si>
  <si>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</si>
  <si>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</si>
  <si>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</si>
  <si>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</si>
  <si>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</si>
  <si>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</si>
  <si>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</si>
  <si>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</si>
  <si>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</si>
  <si>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</si>
  <si>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</si>
  <si>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</si>
  <si>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</si>
  <si>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</si>
  <si>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</si>
  <si>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</si>
  <si>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</si>
  <si>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</si>
  <si>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</si>
  <si>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</si>
  <si>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</si>
  <si>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</si>
  <si>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</si>
  <si>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</si>
  <si>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</si>
  <si>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</si>
  <si>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</si>
  <si>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</si>
  <si>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</si>
  <si>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</si>
  <si>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</si>
  <si>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</si>
  <si>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ACAMBARO GUANAJUATO
ESTADO ANALÍTICO DE INGRESOS
DEL 1 DE ENERO AL 31 DE DICIEMBRE DEL 2019</t>
  </si>
  <si>
    <t>Bajo protesta de decir verdad declaramos que los Estados Financieros y sus notas, son razonablemente correctos y son responsabilidad del emisor.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</si>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</sst>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zoomScaleNormal="100" workbookViewId="0">
      <selection sqref="A1:H58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2" t="s">
        <v>49</v>
      </c>
      <c r="B1" s="53"/>
      <c r="C1" s="53"/>
      <c r="D1" s="53"/>
      <c r="E1" s="53"/>
      <c r="F1" s="53"/>
      <c r="G1" s="53"/>
      <c r="H1" s="54"/>
    </row>
    <row r="2" spans="1:9" s="3" customFormat="1" x14ac:dyDescent="0.2">
      <c r="A2" s="55" t="s">
        <v>14</v>
      </c>
      <c r="B2" s="56"/>
      <c r="C2" s="53" t="s">
        <v>22</v>
      </c>
      <c r="D2" s="53"/>
      <c r="E2" s="53"/>
      <c r="F2" s="53"/>
      <c r="G2" s="53"/>
      <c r="H2" s="61" t="s">
        <v>19</v>
      </c>
    </row>
    <row r="3" spans="1:9" s="1" customFormat="1" ht="24.9" customHeight="1" x14ac:dyDescent="0.2">
      <c r="A3" s="57"/>
      <c r="B3" s="58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2"/>
    </row>
    <row r="4" spans="1:9" s="1" customFormat="1" x14ac:dyDescent="0.2">
      <c r="A4" s="59"/>
      <c r="B4" s="60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2320337.2799999998</v>
      </c>
      <c r="D8" s="22">
        <v>68330.5</v>
      </c>
      <c r="E8" s="22">
        <f t="shared" si="0"/>
        <v>2388667.7799999998</v>
      </c>
      <c r="F8" s="22">
        <v>2679937.58</v>
      </c>
      <c r="G8" s="22">
        <v>1988897.06</v>
      </c>
      <c r="H8" s="22">
        <f t="shared" si="1"/>
        <v>-331440.21999999974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63000</v>
      </c>
      <c r="E11" s="22">
        <f t="shared" si="2"/>
        <v>63000</v>
      </c>
      <c r="F11" s="22">
        <v>63000</v>
      </c>
      <c r="G11" s="22">
        <v>63000</v>
      </c>
      <c r="H11" s="22">
        <f t="shared" si="3"/>
        <v>63000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432266.25</v>
      </c>
      <c r="E12" s="22">
        <f t="shared" si="2"/>
        <v>432266.25</v>
      </c>
      <c r="F12" s="22">
        <v>432266.25</v>
      </c>
      <c r="G12" s="22">
        <v>291429.46999999997</v>
      </c>
      <c r="H12" s="22">
        <f t="shared" si="3"/>
        <v>291429.46999999997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8309232.6699999999</v>
      </c>
      <c r="D13" s="22">
        <v>330199.09000000003</v>
      </c>
      <c r="E13" s="22">
        <f t="shared" si="2"/>
        <v>8639431.7599999998</v>
      </c>
      <c r="F13" s="22">
        <v>8639431.7599999998</v>
      </c>
      <c r="G13" s="22">
        <v>6514573.8200000003</v>
      </c>
      <c r="H13" s="22">
        <f t="shared" si="3"/>
        <v>-1794658.8499999996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242928.16</v>
      </c>
      <c r="E14" s="22">
        <f t="shared" ref="E14" si="4">C14+D14</f>
        <v>242928.16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10629569.949999999</v>
      </c>
      <c r="D16" s="23">
        <f t="shared" ref="D16:H16" si="6">SUM(D5:D14)</f>
        <v>1136724</v>
      </c>
      <c r="E16" s="23">
        <f t="shared" si="6"/>
        <v>11766293.949999999</v>
      </c>
      <c r="F16" s="23">
        <f t="shared" si="6"/>
        <v>11814635.59</v>
      </c>
      <c r="G16" s="11">
        <f t="shared" si="6"/>
        <v>8857900.3500000015</v>
      </c>
      <c r="H16" s="12">
        <f t="shared" si="6"/>
        <v>-1771669.5999999994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3" t="s">
        <v>23</v>
      </c>
      <c r="B18" s="64"/>
      <c r="C18" s="53" t="s">
        <v>22</v>
      </c>
      <c r="D18" s="53"/>
      <c r="E18" s="53"/>
      <c r="F18" s="53"/>
      <c r="G18" s="53"/>
      <c r="H18" s="61" t="s">
        <v>19</v>
      </c>
      <c r="I18" s="45" t="s">
        <v>46</v>
      </c>
    </row>
    <row r="19" spans="1:9" ht="20.399999999999999" x14ac:dyDescent="0.2">
      <c r="A19" s="65"/>
      <c r="B19" s="66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2"/>
      <c r="I19" s="45" t="s">
        <v>46</v>
      </c>
    </row>
    <row r="20" spans="1:9" x14ac:dyDescent="0.2">
      <c r="A20" s="67"/>
      <c r="B20" s="68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0" t="s">
        <v>48</v>
      </c>
      <c r="B31" s="51"/>
      <c r="C31" s="26">
        <f t="shared" ref="C31:H31" si="14">SUM(C32:C35)</f>
        <v>10629569.949999999</v>
      </c>
      <c r="D31" s="26">
        <f t="shared" si="14"/>
        <v>893795.83999999997</v>
      </c>
      <c r="E31" s="26">
        <f t="shared" si="14"/>
        <v>11523365.789999999</v>
      </c>
      <c r="F31" s="26">
        <f t="shared" si="14"/>
        <v>11814635.59</v>
      </c>
      <c r="G31" s="26">
        <f t="shared" si="14"/>
        <v>8857900.3499999996</v>
      </c>
      <c r="H31" s="26">
        <f t="shared" si="14"/>
        <v>-1771669.5999999996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2320337.2799999998</v>
      </c>
      <c r="D34" s="25">
        <v>131330.5</v>
      </c>
      <c r="E34" s="25">
        <f>C34+D34</f>
        <v>2451667.7799999998</v>
      </c>
      <c r="F34" s="25">
        <v>2742937.58</v>
      </c>
      <c r="G34" s="25">
        <v>2051897.06</v>
      </c>
      <c r="H34" s="25">
        <f t="shared" si="15"/>
        <v>-268440.21999999974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8309232.6699999999</v>
      </c>
      <c r="D35" s="25">
        <v>762465.34</v>
      </c>
      <c r="E35" s="25">
        <f>C35+D35</f>
        <v>9071698.0099999998</v>
      </c>
      <c r="F35" s="25">
        <v>9071698.0099999998</v>
      </c>
      <c r="G35" s="25">
        <v>6806003.29</v>
      </c>
      <c r="H35" s="25">
        <f t="shared" ref="H35" si="16">G35-C35</f>
        <v>-1503229.38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242928.16</v>
      </c>
      <c r="E37" s="26">
        <f t="shared" si="17"/>
        <v>242928.16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242928.16</v>
      </c>
      <c r="E38" s="25">
        <f>C38+D38</f>
        <v>242928.16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10629569.949999999</v>
      </c>
      <c r="D39" s="23">
        <f t="shared" ref="D39:H39" si="18">SUM(D37+D31+D21)</f>
        <v>1136724</v>
      </c>
      <c r="E39" s="23">
        <f t="shared" si="18"/>
        <v>11766293.949999999</v>
      </c>
      <c r="F39" s="23">
        <f t="shared" si="18"/>
        <v>11814635.59</v>
      </c>
      <c r="G39" s="23">
        <f t="shared" si="18"/>
        <v>8857900.3499999996</v>
      </c>
      <c r="H39" s="12">
        <f t="shared" si="18"/>
        <v>-1771669.5999999996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9" t="s">
        <v>36</v>
      </c>
      <c r="C44" s="49"/>
      <c r="D44" s="49"/>
      <c r="E44" s="49"/>
      <c r="F44" s="49"/>
      <c r="G44" s="49"/>
      <c r="H44" s="49"/>
    </row>
    <row r="49" spans="2:5" x14ac:dyDescent="0.2">
      <c r="B49" t="s">
        <v>50</v>
      </c>
      <c r="C49" s="46"/>
      <c r="D49" s="46"/>
      <c r="E49" s="46"/>
    </row>
    <row r="50" spans="2:5" x14ac:dyDescent="0.2">
      <c r="B50" s="47"/>
      <c r="C50"/>
      <c r="D50"/>
      <c r="E50" s="47"/>
    </row>
    <row r="51" spans="2:5" x14ac:dyDescent="0.2">
      <c r="B51" s="47"/>
      <c r="C51"/>
      <c r="D51"/>
      <c r="E51" s="47"/>
    </row>
    <row r="52" spans="2:5" x14ac:dyDescent="0.2">
      <c r="B52" s="47"/>
      <c r="C52"/>
      <c r="D52"/>
      <c r="E52" s="47"/>
    </row>
    <row r="53" spans="2:5" x14ac:dyDescent="0.2">
      <c r="B53" s="48" t="s">
        <v>51</v>
      </c>
      <c r="C53"/>
      <c r="D53"/>
      <c r="E53" s="48" t="s">
        <v>52</v>
      </c>
    </row>
    <row r="54" spans="2:5" x14ac:dyDescent="0.2">
      <c r="B54" s="48" t="s">
        <v>53</v>
      </c>
      <c r="C54"/>
      <c r="D54"/>
      <c r="E54" s="48" t="s">
        <v>54</v>
      </c>
    </row>
    <row r="55" spans="2:5" x14ac:dyDescent="0.2">
      <c r="B55" s="48" t="s">
        <v>55</v>
      </c>
      <c r="C55"/>
      <c r="D55"/>
      <c r="E55" s="48" t="s">
        <v>56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2020-01-24T15:41:53Z</cp:lastPrinted>
  <dcterms:created xsi:type="dcterms:W3CDTF">2012-12-11T20:48:19Z</dcterms:created>
  <dcterms:modified xsi:type="dcterms:W3CDTF">2020-01-24T15:44:13Z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